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0" windowWidth="10400" windowHeight="5640" activeTab="0"/>
  </bookViews>
  <sheets>
    <sheet name="House and Garage - Hydro 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<sst xmlns="http://schemas.openxmlformats.org/spreadsheetml/2006/main" count="32" uniqueCount="32">
  <si>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Iron Ore Company of Canada</t>
  </si>
  <si>
    <t>Name:</t>
  </si>
  <si>
    <t>Address: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</si>
  <si>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</si>
  <si>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</si>
  <si>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</si>
  <si>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</si>
  <si>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</si>
  <si>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</si>
  <si>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</si>
  <si>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</si>
  <si>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</si>
  <si>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</si>
  <si>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</si>
  <si>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</si>
  <si>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</si>
  <si>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Amount billed by Hydro</t>
  </si>
  <si>
    <t>Amount due</t>
  </si>
  <si>
    <t>TOTAL</t>
  </si>
  <si>
    <t>Badge#:</t>
  </si>
  <si>
    <t>Remainder KWH X 1.15</t>
  </si>
  <si>
    <t xml:space="preserve">Total </t>
  </si>
  <si>
    <t>KWH - 600 =</t>
  </si>
  <si>
    <t>Add Basic Charges $10.62 = Sub Total</t>
  </si>
  <si>
    <t>House &amp; Garage Combined</t>
  </si>
  <si>
    <t>Note: If using this form, the amount entered per month for KWH Used and Amount Billed is the combined total of the house and garage</t>
  </si>
  <si>
    <t>Basic Charges consists of: Basic Charge $1.15, First 40 KWH X .0278 = $1.11, Next 240 KWH X .01278 = $3.05, For a Total of $5.31 (X2)</t>
  </si>
  <si>
    <t>KWH Used On House</t>
  </si>
  <si>
    <t>KWH Used On Garage</t>
  </si>
  <si>
    <t>Total</t>
  </si>
  <si>
    <t>Sub Total  X HST (15%)</t>
  </si>
  <si>
    <t>Application for Reimbursement of Hydro Rate Increase - 2022 Calendar Year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</si>
</sst>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  <numFmt numFmtId="174" formatCode="0.000"/>
    <numFmt numFmtId="175" formatCode="0.0000"/>
    <numFmt numFmtId="176" formatCode="0.00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C00000"/>
      <name val="Arial"/>
      <family val="2"/>
    </font>
    <font>
      <b/>
      <sz val="14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rgb="FF7F7F7F"/>
      </left>
      <right style="thin"/>
      <top style="thin">
        <color rgb="FF7F7F7F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0" fillId="0" borderId="16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172" fontId="0" fillId="0" borderId="16" xfId="0" applyNumberFormat="1" applyBorder="1" applyAlignment="1" applyProtection="1">
      <alignment/>
      <protection/>
    </xf>
    <xf numFmtId="0" fontId="4" fillId="0" borderId="0" xfId="0" applyFont="1" applyBorder="1" applyAlignment="1">
      <alignment/>
    </xf>
    <xf numFmtId="2" fontId="0" fillId="0" borderId="17" xfId="0" applyNumberForma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NumberFormat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2" fontId="0" fillId="0" borderId="25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5" fillId="12" borderId="26" xfId="52" applyFill="1" applyBorder="1" applyAlignment="1" applyProtection="1">
      <alignment/>
      <protection locked="0"/>
    </xf>
    <xf numFmtId="0" fontId="35" fillId="12" borderId="26" xfId="52" applyNumberFormat="1" applyFill="1" applyBorder="1" applyAlignment="1" applyProtection="1">
      <alignment/>
      <protection locked="0"/>
    </xf>
    <xf numFmtId="0" fontId="35" fillId="12" borderId="1" xfId="52" applyNumberFormat="1" applyFill="1" applyBorder="1" applyAlignment="1" applyProtection="1">
      <alignment/>
      <protection/>
    </xf>
    <xf numFmtId="0" fontId="35" fillId="12" borderId="1" xfId="52" applyFill="1" applyBorder="1" applyAlignment="1" applyProtection="1">
      <alignment/>
      <protection locked="0"/>
    </xf>
    <xf numFmtId="0" fontId="35" fillId="12" borderId="1" xfId="52" applyNumberFormat="1" applyFill="1" applyBorder="1" applyAlignment="1" applyProtection="1">
      <alignment/>
      <protection locked="0"/>
    </xf>
    <xf numFmtId="0" fontId="35" fillId="12" borderId="27" xfId="52" applyFill="1" applyBorder="1" applyAlignment="1" applyProtection="1">
      <alignment/>
      <protection locked="0"/>
    </xf>
    <xf numFmtId="0" fontId="35" fillId="12" borderId="27" xfId="52" applyNumberFormat="1" applyFill="1" applyBorder="1" applyAlignment="1" applyProtection="1">
      <alignment/>
      <protection locked="0"/>
    </xf>
    <xf numFmtId="2" fontId="0" fillId="12" borderId="28" xfId="0" applyNumberFormat="1" applyFill="1" applyBorder="1" applyAlignment="1" applyProtection="1">
      <alignment/>
      <protection locked="0"/>
    </xf>
    <xf numFmtId="2" fontId="0" fillId="12" borderId="29" xfId="0" applyNumberFormat="1" applyFill="1" applyBorder="1" applyAlignment="1" applyProtection="1">
      <alignment/>
      <protection locked="0"/>
    </xf>
    <xf numFmtId="2" fontId="0" fillId="12" borderId="30" xfId="0" applyNumberFormat="1" applyFont="1" applyFill="1" applyBorder="1" applyAlignment="1" applyProtection="1">
      <alignment/>
      <protection locked="0"/>
    </xf>
    <xf numFmtId="0" fontId="35" fillId="12" borderId="31" xfId="52" applyNumberFormat="1" applyFill="1" applyBorder="1" applyAlignment="1" applyProtection="1">
      <alignment/>
      <protection/>
    </xf>
    <xf numFmtId="0" fontId="42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0</xdr:rowOff>
    </xdr:from>
    <xdr:to>
      <xdr:col>12</xdr:col>
      <xdr:colOff>581025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590550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266700</xdr:rowOff>
    </xdr:from>
    <xdr:to>
      <xdr:col>2</xdr:col>
      <xdr:colOff>76200</xdr:colOff>
      <xdr:row>1</xdr:row>
      <xdr:rowOff>228600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6670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28575</xdr:rowOff>
    </xdr:from>
    <xdr:to>
      <xdr:col>1</xdr:col>
      <xdr:colOff>266700</xdr:colOff>
      <xdr:row>1</xdr:row>
      <xdr:rowOff>476250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8575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11.8515625" style="0" customWidth="1"/>
    <col min="2" max="2" width="12.8515625" style="0" customWidth="1"/>
    <col min="3" max="3" width="13.57421875" style="0" customWidth="1"/>
    <col min="4" max="4" width="14.00390625" style="0" customWidth="1"/>
    <col min="5" max="5" width="12.00390625" style="0" customWidth="1"/>
    <col min="6" max="6" width="11.28125" style="0" customWidth="1"/>
    <col min="7" max="7" width="12.28125" style="0" customWidth="1"/>
    <col min="8" max="8" width="12.28125" style="0" hidden="1" customWidth="1"/>
    <col min="10" max="10" width="0" style="0" hidden="1" customWidth="1"/>
    <col min="11" max="11" width="11.8515625" style="0" customWidth="1"/>
    <col min="12" max="12" width="16.28125" style="0" customWidth="1"/>
    <col min="13" max="13" width="19.00390625" style="0" customWidth="1"/>
  </cols>
  <sheetData>
    <row r="1" spans="1:13" ht="33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42.75" customHeight="1" thickBo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8" thickBo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5.75" thickBot="1">
      <c r="A4" s="4" t="s">
        <v>19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5.75" thickBot="1">
      <c r="A5" s="4" t="s">
        <v>1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15.75" thickBot="1">
      <c r="A6" s="4" t="s">
        <v>2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54.75" customHeight="1" thickBot="1">
      <c r="A7" s="1" t="s">
        <v>3</v>
      </c>
      <c r="B7" s="7" t="s">
        <v>28</v>
      </c>
      <c r="C7" s="7" t="s">
        <v>27</v>
      </c>
      <c r="D7" s="7" t="s">
        <v>29</v>
      </c>
      <c r="E7" s="13" t="s">
        <v>22</v>
      </c>
      <c r="F7" s="13" t="s">
        <v>20</v>
      </c>
      <c r="G7" s="13" t="s">
        <v>23</v>
      </c>
      <c r="H7" s="13"/>
      <c r="I7" s="13" t="s">
        <v>30</v>
      </c>
      <c r="J7" s="13"/>
      <c r="K7" s="13" t="s">
        <v>21</v>
      </c>
      <c r="L7" s="8" t="s">
        <v>16</v>
      </c>
      <c r="M7" s="9" t="s">
        <v>17</v>
      </c>
    </row>
    <row r="8" spans="1:17" ht="19.5" customHeight="1">
      <c r="A8" s="25" t="s">
        <v>4</v>
      </c>
      <c r="B8" s="31"/>
      <c r="C8" s="32"/>
      <c r="D8" s="33">
        <f>SUM(B8:C8)</f>
        <v>0</v>
      </c>
      <c r="E8" s="26">
        <f>D8-600</f>
        <v>-600</v>
      </c>
      <c r="F8" s="27">
        <f>E8*0.0115</f>
        <v>-6.8999999999999995</v>
      </c>
      <c r="G8" s="27">
        <f>F8+10.62</f>
        <v>3.7199999999999998</v>
      </c>
      <c r="H8" s="28">
        <f>+ROUND(G8,2)</f>
        <v>3.72</v>
      </c>
      <c r="I8" s="27">
        <f>G8*0.15</f>
        <v>0.5579999999999999</v>
      </c>
      <c r="J8" s="27">
        <f>+ROUND(I8,2)</f>
        <v>0.56</v>
      </c>
      <c r="K8" s="27">
        <f>H8+J8</f>
        <v>4.28</v>
      </c>
      <c r="L8" s="40"/>
      <c r="M8" s="29">
        <f>L8-K8</f>
        <v>-4.28</v>
      </c>
      <c r="O8" s="10"/>
      <c r="P8" s="10"/>
      <c r="Q8" s="10"/>
    </row>
    <row r="9" spans="1:13" ht="19.5" customHeight="1">
      <c r="A9" s="19" t="s">
        <v>5</v>
      </c>
      <c r="B9" s="34"/>
      <c r="C9" s="35"/>
      <c r="D9" s="33">
        <f aca="true" t="shared" si="0" ref="D9:D19">SUM(B9:C9)</f>
        <v>0</v>
      </c>
      <c r="E9" s="14">
        <f aca="true" t="shared" si="1" ref="E9:E19">D9-600</f>
        <v>-600</v>
      </c>
      <c r="F9" s="16">
        <f aca="true" t="shared" si="2" ref="F9:F19">E9*0.0115</f>
        <v>-6.8999999999999995</v>
      </c>
      <c r="G9" s="15">
        <f aca="true" t="shared" si="3" ref="G9:G19">F9+10.62</f>
        <v>3.7199999999999998</v>
      </c>
      <c r="H9" s="16"/>
      <c r="I9" s="15">
        <f aca="true" t="shared" si="4" ref="I9:I19">G9*0.15</f>
        <v>0.5579999999999999</v>
      </c>
      <c r="J9" s="16"/>
      <c r="K9" s="16">
        <f aca="true" t="shared" si="5" ref="K9:K19">G9+I9</f>
        <v>4.278</v>
      </c>
      <c r="L9" s="38"/>
      <c r="M9" s="18">
        <f aca="true" t="shared" si="6" ref="M9:M19">L9-K9</f>
        <v>-4.278</v>
      </c>
    </row>
    <row r="10" spans="1:13" ht="19.5" customHeight="1">
      <c r="A10" s="19" t="s">
        <v>6</v>
      </c>
      <c r="B10" s="34"/>
      <c r="C10" s="35"/>
      <c r="D10" s="33">
        <f t="shared" si="0"/>
        <v>0</v>
      </c>
      <c r="E10" s="14">
        <f t="shared" si="1"/>
        <v>-600</v>
      </c>
      <c r="F10" s="16">
        <f t="shared" si="2"/>
        <v>-6.8999999999999995</v>
      </c>
      <c r="G10" s="15">
        <f t="shared" si="3"/>
        <v>3.7199999999999998</v>
      </c>
      <c r="H10" s="16"/>
      <c r="I10" s="15">
        <f t="shared" si="4"/>
        <v>0.5579999999999999</v>
      </c>
      <c r="J10" s="16"/>
      <c r="K10" s="16">
        <f t="shared" si="5"/>
        <v>4.278</v>
      </c>
      <c r="L10" s="38"/>
      <c r="M10" s="18">
        <f t="shared" si="6"/>
        <v>-4.278</v>
      </c>
    </row>
    <row r="11" spans="1:13" ht="19.5" customHeight="1">
      <c r="A11" s="19" t="s">
        <v>7</v>
      </c>
      <c r="B11" s="34"/>
      <c r="C11" s="35"/>
      <c r="D11" s="33">
        <f t="shared" si="0"/>
        <v>0</v>
      </c>
      <c r="E11" s="14">
        <f t="shared" si="1"/>
        <v>-600</v>
      </c>
      <c r="F11" s="16">
        <f t="shared" si="2"/>
        <v>-6.8999999999999995</v>
      </c>
      <c r="G11" s="15">
        <f t="shared" si="3"/>
        <v>3.7199999999999998</v>
      </c>
      <c r="H11" s="16"/>
      <c r="I11" s="15">
        <f t="shared" si="4"/>
        <v>0.5579999999999999</v>
      </c>
      <c r="J11" s="16"/>
      <c r="K11" s="16">
        <f t="shared" si="5"/>
        <v>4.278</v>
      </c>
      <c r="L11" s="38"/>
      <c r="M11" s="18">
        <f t="shared" si="6"/>
        <v>-4.278</v>
      </c>
    </row>
    <row r="12" spans="1:16" ht="19.5" customHeight="1">
      <c r="A12" s="19" t="s">
        <v>8</v>
      </c>
      <c r="B12" s="34"/>
      <c r="C12" s="35"/>
      <c r="D12" s="33">
        <f t="shared" si="0"/>
        <v>0</v>
      </c>
      <c r="E12" s="14">
        <f t="shared" si="1"/>
        <v>-600</v>
      </c>
      <c r="F12" s="16">
        <f t="shared" si="2"/>
        <v>-6.8999999999999995</v>
      </c>
      <c r="G12" s="15">
        <f t="shared" si="3"/>
        <v>3.7199999999999998</v>
      </c>
      <c r="H12" s="16"/>
      <c r="I12" s="15">
        <f t="shared" si="4"/>
        <v>0.5579999999999999</v>
      </c>
      <c r="J12" s="16"/>
      <c r="K12" s="16">
        <f t="shared" si="5"/>
        <v>4.278</v>
      </c>
      <c r="L12" s="38"/>
      <c r="M12" s="18">
        <f t="shared" si="6"/>
        <v>-4.278</v>
      </c>
      <c r="N12" s="3"/>
      <c r="O12" s="2"/>
      <c r="P12" s="2"/>
    </row>
    <row r="13" spans="1:14" ht="19.5" customHeight="1">
      <c r="A13" s="19" t="s">
        <v>9</v>
      </c>
      <c r="B13" s="34"/>
      <c r="C13" s="35"/>
      <c r="D13" s="33">
        <f t="shared" si="0"/>
        <v>0</v>
      </c>
      <c r="E13" s="14">
        <f t="shared" si="1"/>
        <v>-600</v>
      </c>
      <c r="F13" s="16">
        <f t="shared" si="2"/>
        <v>-6.8999999999999995</v>
      </c>
      <c r="G13" s="15">
        <f t="shared" si="3"/>
        <v>3.7199999999999998</v>
      </c>
      <c r="H13" s="16"/>
      <c r="I13" s="15">
        <f t="shared" si="4"/>
        <v>0.5579999999999999</v>
      </c>
      <c r="J13" s="16"/>
      <c r="K13" s="16">
        <f t="shared" si="5"/>
        <v>4.278</v>
      </c>
      <c r="L13" s="38"/>
      <c r="M13" s="18">
        <f t="shared" si="6"/>
        <v>-4.278</v>
      </c>
      <c r="N13" s="3"/>
    </row>
    <row r="14" spans="1:14" ht="19.5" customHeight="1">
      <c r="A14" s="19" t="s">
        <v>10</v>
      </c>
      <c r="B14" s="34"/>
      <c r="C14" s="35"/>
      <c r="D14" s="33">
        <f t="shared" si="0"/>
        <v>0</v>
      </c>
      <c r="E14" s="14">
        <f t="shared" si="1"/>
        <v>-600</v>
      </c>
      <c r="F14" s="16">
        <f t="shared" si="2"/>
        <v>-6.8999999999999995</v>
      </c>
      <c r="G14" s="15">
        <f t="shared" si="3"/>
        <v>3.7199999999999998</v>
      </c>
      <c r="H14" s="16"/>
      <c r="I14" s="15">
        <f t="shared" si="4"/>
        <v>0.5579999999999999</v>
      </c>
      <c r="J14" s="16"/>
      <c r="K14" s="16">
        <f t="shared" si="5"/>
        <v>4.278</v>
      </c>
      <c r="L14" s="38"/>
      <c r="M14" s="18">
        <f t="shared" si="6"/>
        <v>-4.278</v>
      </c>
      <c r="N14" s="3"/>
    </row>
    <row r="15" spans="1:14" ht="19.5" customHeight="1">
      <c r="A15" s="19" t="s">
        <v>11</v>
      </c>
      <c r="B15" s="34"/>
      <c r="C15" s="35"/>
      <c r="D15" s="33">
        <f t="shared" si="0"/>
        <v>0</v>
      </c>
      <c r="E15" s="14">
        <f t="shared" si="1"/>
        <v>-600</v>
      </c>
      <c r="F15" s="16">
        <f t="shared" si="2"/>
        <v>-6.8999999999999995</v>
      </c>
      <c r="G15" s="15">
        <f t="shared" si="3"/>
        <v>3.7199999999999998</v>
      </c>
      <c r="H15" s="16"/>
      <c r="I15" s="15">
        <f t="shared" si="4"/>
        <v>0.5579999999999999</v>
      </c>
      <c r="J15" s="16"/>
      <c r="K15" s="16">
        <f t="shared" si="5"/>
        <v>4.278</v>
      </c>
      <c r="L15" s="38"/>
      <c r="M15" s="18">
        <f t="shared" si="6"/>
        <v>-4.278</v>
      </c>
      <c r="N15" s="3"/>
    </row>
    <row r="16" spans="1:14" ht="19.5" customHeight="1">
      <c r="A16" s="19" t="s">
        <v>12</v>
      </c>
      <c r="B16" s="34"/>
      <c r="C16" s="35"/>
      <c r="D16" s="33">
        <f t="shared" si="0"/>
        <v>0</v>
      </c>
      <c r="E16" s="14">
        <f t="shared" si="1"/>
        <v>-600</v>
      </c>
      <c r="F16" s="16">
        <f t="shared" si="2"/>
        <v>-6.8999999999999995</v>
      </c>
      <c r="G16" s="15">
        <f t="shared" si="3"/>
        <v>3.7199999999999998</v>
      </c>
      <c r="H16" s="16"/>
      <c r="I16" s="15">
        <f t="shared" si="4"/>
        <v>0.5579999999999999</v>
      </c>
      <c r="J16" s="16"/>
      <c r="K16" s="16">
        <f t="shared" si="5"/>
        <v>4.278</v>
      </c>
      <c r="L16" s="38"/>
      <c r="M16" s="18">
        <f t="shared" si="6"/>
        <v>-4.278</v>
      </c>
      <c r="N16" s="3"/>
    </row>
    <row r="17" spans="1:14" ht="19.5" customHeight="1">
      <c r="A17" s="19" t="s">
        <v>13</v>
      </c>
      <c r="B17" s="34"/>
      <c r="C17" s="35"/>
      <c r="D17" s="33">
        <f t="shared" si="0"/>
        <v>0</v>
      </c>
      <c r="E17" s="14">
        <f t="shared" si="1"/>
        <v>-600</v>
      </c>
      <c r="F17" s="16">
        <f t="shared" si="2"/>
        <v>-6.8999999999999995</v>
      </c>
      <c r="G17" s="15">
        <f t="shared" si="3"/>
        <v>3.7199999999999998</v>
      </c>
      <c r="H17" s="16"/>
      <c r="I17" s="15">
        <f t="shared" si="4"/>
        <v>0.5579999999999999</v>
      </c>
      <c r="J17" s="16"/>
      <c r="K17" s="16">
        <f t="shared" si="5"/>
        <v>4.278</v>
      </c>
      <c r="L17" s="38"/>
      <c r="M17" s="18">
        <f t="shared" si="6"/>
        <v>-4.278</v>
      </c>
      <c r="N17" s="3"/>
    </row>
    <row r="18" spans="1:14" ht="19.5" customHeight="1">
      <c r="A18" s="19" t="s">
        <v>14</v>
      </c>
      <c r="B18" s="34"/>
      <c r="C18" s="35"/>
      <c r="D18" s="33">
        <f t="shared" si="0"/>
        <v>0</v>
      </c>
      <c r="E18" s="14">
        <f t="shared" si="1"/>
        <v>-600</v>
      </c>
      <c r="F18" s="16">
        <f t="shared" si="2"/>
        <v>-6.8999999999999995</v>
      </c>
      <c r="G18" s="15">
        <f t="shared" si="3"/>
        <v>3.7199999999999998</v>
      </c>
      <c r="H18" s="16"/>
      <c r="I18" s="15">
        <f t="shared" si="4"/>
        <v>0.5579999999999999</v>
      </c>
      <c r="J18" s="16"/>
      <c r="K18" s="16">
        <f t="shared" si="5"/>
        <v>4.278</v>
      </c>
      <c r="L18" s="38"/>
      <c r="M18" s="18">
        <f t="shared" si="6"/>
        <v>-4.278</v>
      </c>
      <c r="N18" s="3"/>
    </row>
    <row r="19" spans="1:14" ht="19.5" customHeight="1" thickBot="1">
      <c r="A19" s="20" t="s">
        <v>15</v>
      </c>
      <c r="B19" s="36"/>
      <c r="C19" s="37"/>
      <c r="D19" s="41">
        <f t="shared" si="0"/>
        <v>0</v>
      </c>
      <c r="E19" s="21">
        <f t="shared" si="1"/>
        <v>-600</v>
      </c>
      <c r="F19" s="22">
        <f t="shared" si="2"/>
        <v>-6.8999999999999995</v>
      </c>
      <c r="G19" s="23">
        <f t="shared" si="3"/>
        <v>3.7199999999999998</v>
      </c>
      <c r="H19" s="22"/>
      <c r="I19" s="23">
        <f t="shared" si="4"/>
        <v>0.5579999999999999</v>
      </c>
      <c r="J19" s="22"/>
      <c r="K19" s="22">
        <f t="shared" si="5"/>
        <v>4.278</v>
      </c>
      <c r="L19" s="39"/>
      <c r="M19" s="30">
        <f t="shared" si="6"/>
        <v>-4.278</v>
      </c>
      <c r="N19" s="3"/>
    </row>
    <row r="20" spans="12:13" ht="19.5" customHeight="1" thickBot="1">
      <c r="L20" s="24" t="s">
        <v>18</v>
      </c>
      <c r="M20" s="5">
        <f>SUM(M8:M19)</f>
        <v>-51.33799999999999</v>
      </c>
    </row>
    <row r="21" spans="12:13" ht="19.5" customHeight="1">
      <c r="L21" s="17"/>
      <c r="M21" s="3"/>
    </row>
    <row r="22" spans="1:16" ht="20.25" customHeight="1">
      <c r="A22" s="43" t="s">
        <v>26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2"/>
      <c r="O22" s="11"/>
      <c r="P22" s="6"/>
    </row>
    <row r="23" spans="1:16" ht="18.75" customHeight="1">
      <c r="A23" s="42" t="s">
        <v>25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6"/>
      <c r="O23" s="6"/>
      <c r="P23" s="6"/>
    </row>
  </sheetData>
  <sheetProtection password="C117" sheet="1"/>
  <mergeCells count="8">
    <mergeCell ref="A23:M23"/>
    <mergeCell ref="A22:M22"/>
    <mergeCell ref="A1:M1"/>
    <mergeCell ref="A2:M2"/>
    <mergeCell ref="A3:M3"/>
    <mergeCell ref="B4:M4"/>
    <mergeCell ref="B5:M5"/>
    <mergeCell ref="B6:M6"/>
  </mergeCells>
  <printOptions horizontalCentered="1" verticalCentered="1"/>
  <pageMargins left="0.9448818897637796" right="0.5118110236220472" top="0.6692913385826772" bottom="0.5905511811023623" header="0.5118110236220472" footer="0.5118110236220472"/>
  <pageSetup fitToHeight="1" fitToWidth="1" horizontalDpi="600" verticalDpi="600" orientation="landscape" scale="8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 Ore Company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Paul.Pynn</dc:creator>
  <cp:keywords/>
  <dc:description/>
  <cp:lastModifiedBy>Brophy, Kristal (IOC)</cp:lastModifiedBy>
  <cp:lastPrinted>2020-03-09T17:21:25Z</cp:lastPrinted>
  <dcterms:created xsi:type="dcterms:W3CDTF">2004-01-08T13:27:13Z</dcterms:created>
  <dcterms:modified xsi:type="dcterms:W3CDTF">2023-01-04T17:34:18Z</dcterms:modified>
  <cp:category/>
  <cp:version/>
  <cp:contentType/>
  <cp:contentStatus/>
</cp:coreProperties>
</file>